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\\dcbigy2\home$\pbenes\Downloads\"/>
    </mc:Choice>
  </mc:AlternateContent>
  <xr:revisionPtr revIDLastSave="0" documentId="13_ncr:1_{2E0271AB-122F-48CE-9A60-A83592DB5BF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Výsledky tisk" sheetId="1" r:id="rId1"/>
  </sheets>
  <calcPr calcId="191029"/>
  <extLst>
    <ext uri="GoogleSheetsCustomDataVersion1">
      <go:sheetsCustomData xmlns:go="http://customooxmlschemas.google.com/" r:id="rId8" roundtripDataSignature="AMtx7mg6TznU2Ph2vAylF+95BWxGavgQ+A=="/>
    </ext>
  </extLst>
</workbook>
</file>

<file path=xl/calcChain.xml><?xml version="1.0" encoding="utf-8"?>
<calcChain xmlns="http://schemas.openxmlformats.org/spreadsheetml/2006/main">
  <c r="N38" i="1" l="1"/>
  <c r="O38" i="1" s="1"/>
  <c r="I38" i="1"/>
  <c r="N37" i="1"/>
  <c r="O37" i="1" s="1"/>
  <c r="I37" i="1"/>
  <c r="O36" i="1"/>
  <c r="N36" i="1"/>
  <c r="I36" i="1"/>
  <c r="N35" i="1"/>
  <c r="I35" i="1"/>
  <c r="N34" i="1"/>
  <c r="I34" i="1"/>
  <c r="N33" i="1"/>
  <c r="I33" i="1"/>
  <c r="N32" i="1"/>
  <c r="I32" i="1"/>
  <c r="O32" i="1" s="1"/>
  <c r="N31" i="1"/>
  <c r="O31" i="1" s="1"/>
  <c r="I31" i="1"/>
  <c r="N30" i="1"/>
  <c r="O30" i="1" s="1"/>
  <c r="I30" i="1"/>
  <c r="N29" i="1"/>
  <c r="O29" i="1" s="1"/>
  <c r="I29" i="1"/>
  <c r="N28" i="1"/>
  <c r="I28" i="1"/>
  <c r="O28" i="1" s="1"/>
  <c r="N27" i="1"/>
  <c r="I27" i="1"/>
  <c r="N26" i="1"/>
  <c r="I26" i="1"/>
  <c r="N25" i="1"/>
  <c r="I25" i="1"/>
  <c r="N24" i="1"/>
  <c r="I24" i="1"/>
  <c r="O24" i="1" s="1"/>
  <c r="N23" i="1"/>
  <c r="O23" i="1" s="1"/>
  <c r="I23" i="1"/>
  <c r="N22" i="1"/>
  <c r="O22" i="1" s="1"/>
  <c r="I22" i="1"/>
  <c r="N21" i="1"/>
  <c r="O21" i="1" s="1"/>
  <c r="I21" i="1"/>
  <c r="O20" i="1"/>
  <c r="N20" i="1"/>
  <c r="I20" i="1"/>
  <c r="N19" i="1"/>
  <c r="I19" i="1"/>
  <c r="N18" i="1"/>
  <c r="I18" i="1"/>
  <c r="N17" i="1"/>
  <c r="I17" i="1"/>
  <c r="N16" i="1"/>
  <c r="I16" i="1"/>
  <c r="O16" i="1" s="1"/>
  <c r="N15" i="1"/>
  <c r="O15" i="1" s="1"/>
  <c r="I15" i="1"/>
  <c r="N14" i="1"/>
  <c r="O14" i="1" s="1"/>
  <c r="I14" i="1"/>
  <c r="N13" i="1"/>
  <c r="O13" i="1" s="1"/>
  <c r="I13" i="1"/>
  <c r="N12" i="1"/>
  <c r="I12" i="1"/>
  <c r="O12" i="1" s="1"/>
  <c r="N11" i="1"/>
  <c r="I11" i="1"/>
  <c r="N10" i="1"/>
  <c r="I10" i="1"/>
  <c r="N9" i="1"/>
  <c r="O9" i="1" s="1"/>
  <c r="I9" i="1"/>
  <c r="N8" i="1"/>
  <c r="I8" i="1"/>
  <c r="O8" i="1" s="1"/>
  <c r="N7" i="1"/>
  <c r="O7" i="1" s="1"/>
  <c r="I7" i="1"/>
  <c r="N6" i="1"/>
  <c r="O6" i="1" s="1"/>
  <c r="I6" i="1"/>
  <c r="N5" i="1"/>
  <c r="O5" i="1" s="1"/>
  <c r="I5" i="1"/>
  <c r="O4" i="1"/>
  <c r="N4" i="1"/>
  <c r="I4" i="1"/>
  <c r="N3" i="1"/>
  <c r="I3" i="1"/>
  <c r="O3" i="1" s="1"/>
  <c r="P15" i="1" l="1"/>
  <c r="P29" i="1"/>
  <c r="O10" i="1"/>
  <c r="P10" i="1" s="1"/>
  <c r="O17" i="1"/>
  <c r="P17" i="1" s="1"/>
  <c r="O19" i="1"/>
  <c r="P19" i="1" s="1"/>
  <c r="O26" i="1"/>
  <c r="P26" i="1" s="1"/>
  <c r="O33" i="1"/>
  <c r="P33" i="1" s="1"/>
  <c r="O35" i="1"/>
  <c r="P35" i="1" s="1"/>
  <c r="P13" i="1"/>
  <c r="P31" i="1"/>
  <c r="P5" i="1"/>
  <c r="P7" i="1"/>
  <c r="P14" i="1"/>
  <c r="P21" i="1"/>
  <c r="P23" i="1"/>
  <c r="P30" i="1"/>
  <c r="P37" i="1"/>
  <c r="P6" i="1"/>
  <c r="P22" i="1"/>
  <c r="P38" i="1"/>
  <c r="P9" i="1"/>
  <c r="O11" i="1"/>
  <c r="P11" i="1" s="1"/>
  <c r="O18" i="1"/>
  <c r="P18" i="1" s="1"/>
  <c r="O25" i="1"/>
  <c r="P25" i="1" s="1"/>
  <c r="O27" i="1"/>
  <c r="P27" i="1" s="1"/>
  <c r="O34" i="1"/>
  <c r="P34" i="1" s="1"/>
  <c r="P4" i="1"/>
  <c r="P16" i="1"/>
  <c r="P24" i="1"/>
  <c r="P28" i="1"/>
  <c r="P36" i="1"/>
  <c r="P8" i="1"/>
  <c r="P12" i="1"/>
  <c r="P20" i="1"/>
  <c r="P32" i="1"/>
</calcChain>
</file>

<file path=xl/sharedStrings.xml><?xml version="1.0" encoding="utf-8"?>
<sst xmlns="http://schemas.openxmlformats.org/spreadsheetml/2006/main" count="91" uniqueCount="87">
  <si>
    <t>pořadí</t>
  </si>
  <si>
    <t>číslo</t>
  </si>
  <si>
    <t>Jméno</t>
  </si>
  <si>
    <t>škola</t>
  </si>
  <si>
    <t>test</t>
  </si>
  <si>
    <t>p. bot.</t>
  </si>
  <si>
    <t>p. zool.</t>
  </si>
  <si>
    <t>p. spec.</t>
  </si>
  <si>
    <t>Ʃ pozn</t>
  </si>
  <si>
    <t>terén</t>
  </si>
  <si>
    <t>úloha 1</t>
  </si>
  <si>
    <t>úloha 2</t>
  </si>
  <si>
    <t>úloha 3</t>
  </si>
  <si>
    <t>Ʃ úlohy</t>
  </si>
  <si>
    <t>celkem</t>
  </si>
  <si>
    <t>%</t>
  </si>
  <si>
    <t>MAXIMUM</t>
  </si>
  <si>
    <t>Čičovský Daniel</t>
  </si>
  <si>
    <t>Biskupské gymnázium Hradec Králové</t>
  </si>
  <si>
    <t>Maxerová Tereza</t>
  </si>
  <si>
    <t>Gymnázium, Jírovcova 8, České Budějovice</t>
  </si>
  <si>
    <t>Pavlica Marek</t>
  </si>
  <si>
    <t>Gymnázium Na Vítězné pláni</t>
  </si>
  <si>
    <t>Materna Jan</t>
  </si>
  <si>
    <t>Gymnázium Trutnov</t>
  </si>
  <si>
    <t>Pokorný Matěj</t>
  </si>
  <si>
    <t>Gymnázium Aš</t>
  </si>
  <si>
    <t>Vostrčil Matěj</t>
  </si>
  <si>
    <t>GSŘMR Skuteč</t>
  </si>
  <si>
    <t>Francová Veronika</t>
  </si>
  <si>
    <t>CMG Prostějov</t>
  </si>
  <si>
    <t>Čeresiz Robin</t>
  </si>
  <si>
    <t>Gymnázium Jablonec nad Nisou</t>
  </si>
  <si>
    <t>Bruthans Jiří</t>
  </si>
  <si>
    <t>Gymnázium Přírodní skola, o.p.s.</t>
  </si>
  <si>
    <t>Štumpová Jitka</t>
  </si>
  <si>
    <t>PČGKV</t>
  </si>
  <si>
    <t>Kubeš Martin</t>
  </si>
  <si>
    <t>Gymnázium a SOŠPg Čáslav, Masarykova 248</t>
  </si>
  <si>
    <t>Šídová Michaela</t>
  </si>
  <si>
    <t>Gymnázium Litoměřická</t>
  </si>
  <si>
    <t>Vrtková Julie</t>
  </si>
  <si>
    <t>Pavleová Adéla</t>
  </si>
  <si>
    <t>Gymnázium Jindřicha Šimona Baara Domažlice</t>
  </si>
  <si>
    <t>Klapetek Vojtěch</t>
  </si>
  <si>
    <t>Biskupské gymnázium Brno a mateřská škola</t>
  </si>
  <si>
    <t>Marešová Kateřina</t>
  </si>
  <si>
    <t>Lipka Jakub</t>
  </si>
  <si>
    <t>Gymnázium a SOŠ Rokycany</t>
  </si>
  <si>
    <t>Šmídová Marie</t>
  </si>
  <si>
    <t>Gymnázium, Praha 6, Nad Alejí 1952</t>
  </si>
  <si>
    <t>Šimek Ondřej</t>
  </si>
  <si>
    <t>Gymnázium Vysoké Mýto</t>
  </si>
  <si>
    <t>Vlach Šimon</t>
  </si>
  <si>
    <t>Gymnázium a SOŠ Rokycany, Mládežníků 1115</t>
  </si>
  <si>
    <t>Hausova Tereza</t>
  </si>
  <si>
    <t>Gymnázium Tanvald</t>
  </si>
  <si>
    <t>Farda František</t>
  </si>
  <si>
    <t>Gymnasium Teplice</t>
  </si>
  <si>
    <t>Petráň Lukáš</t>
  </si>
  <si>
    <t>Danenbergerová Nikol</t>
  </si>
  <si>
    <t>Slovanské gymnázium Olomouc</t>
  </si>
  <si>
    <t>Sendlerová Nela</t>
  </si>
  <si>
    <t>Gymnázium Brno-Řečkovice</t>
  </si>
  <si>
    <t>Pettinaroli Pamela</t>
  </si>
  <si>
    <t>Gymnázium, Krnov, příspěvková organizace</t>
  </si>
  <si>
    <t>Kučerová Tereza</t>
  </si>
  <si>
    <t>Kostková Daniela</t>
  </si>
  <si>
    <t>Gymnázium Bystřice nad Pernštejnem</t>
  </si>
  <si>
    <t>Budinská Alena</t>
  </si>
  <si>
    <t>Gymnázium Kladno</t>
  </si>
  <si>
    <t>Banďouchová Klára</t>
  </si>
  <si>
    <t>Gymnázium Kroměříž</t>
  </si>
  <si>
    <t>Ptáčková Klára</t>
  </si>
  <si>
    <t>Gymnázium Lanškroun</t>
  </si>
  <si>
    <t>Pravda Tomáš</t>
  </si>
  <si>
    <t>Gymnázium, Ostrava-Hrabůvka, p.o.</t>
  </si>
  <si>
    <t>Janečková Tereza</t>
  </si>
  <si>
    <t>Gymnázium Třeboň</t>
  </si>
  <si>
    <t>Maceška Jakub</t>
  </si>
  <si>
    <t>Gymnázium Ladislava Jaroše Holešov</t>
  </si>
  <si>
    <t>Dejmalová Lenka</t>
  </si>
  <si>
    <t>Gymnázium Chotěboř</t>
  </si>
  <si>
    <t>Hradec Králové, 28.4. 2022</t>
  </si>
  <si>
    <t>předseda poroty a předseda ÚK BiO</t>
  </si>
  <si>
    <t>Výsledková listina 56. ročníku Biologické olympiády</t>
  </si>
  <si>
    <t>prof. RNDr. Jan Černý,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</si>
</sst>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6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4" fillId="2" borderId="5" xfId="0" applyNumberFormat="1" applyFont="1" applyFill="1" applyBorder="1" applyAlignment="1"/>
    <xf numFmtId="164" fontId="3" fillId="2" borderId="0" xfId="0" applyNumberFormat="1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4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9" fontId="2" fillId="2" borderId="1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/>
    <xf numFmtId="164" fontId="5" fillId="3" borderId="10" xfId="0" applyNumberFormat="1" applyFont="1" applyFill="1" applyBorder="1" applyAlignment="1"/>
    <xf numFmtId="164" fontId="2" fillId="3" borderId="10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9" fontId="2" fillId="3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4" fillId="4" borderId="10" xfId="0" applyNumberFormat="1" applyFont="1" applyFill="1" applyBorder="1" applyAlignment="1"/>
    <xf numFmtId="164" fontId="2" fillId="0" borderId="10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164" fontId="11" fillId="3" borderId="10" xfId="0" applyNumberFormat="1" applyFont="1" applyFill="1" applyBorder="1" applyAlignment="1"/>
    <xf numFmtId="164" fontId="11" fillId="0" borderId="10" xfId="0" applyNumberFormat="1" applyFont="1" applyBorder="1" applyAlignment="1"/>
    <xf numFmtId="164" fontId="1" fillId="0" borderId="10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showRowColHeaders="0"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15" sqref="D15"/>
    </sheetView>
  </sheetViews>
  <sheetFormatPr defaultColWidth="14.42578125" defaultRowHeight="15" customHeight="1" x14ac:dyDescent="0.25"/>
  <cols>
    <col min="1" max="1" width="5.7109375" customWidth="1"/>
    <col min="2" max="2" width="4.42578125" customWidth="1"/>
    <col min="3" max="3" width="21" customWidth="1"/>
    <col min="4" max="4" width="44.28515625" bestFit="1" customWidth="1"/>
    <col min="5" max="8" width="6.42578125" customWidth="1"/>
    <col min="9" max="9" width="6.140625" customWidth="1"/>
    <col min="10" max="16" width="6.42578125" customWidth="1"/>
    <col min="17" max="17" width="9" customWidth="1"/>
    <col min="18" max="26" width="11.5703125" customWidth="1"/>
  </cols>
  <sheetData>
    <row r="1" spans="1:26" ht="40.15" customHeight="1" thickBot="1" x14ac:dyDescent="0.3">
      <c r="A1" s="45" t="s">
        <v>85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6" ht="12.75" customHeight="1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5" t="s">
        <v>7</v>
      </c>
      <c r="I2" s="7" t="s">
        <v>8</v>
      </c>
      <c r="J2" s="4" t="s">
        <v>9</v>
      </c>
      <c r="K2" s="5" t="s">
        <v>10</v>
      </c>
      <c r="L2" s="5" t="s">
        <v>11</v>
      </c>
      <c r="M2" s="5" t="s">
        <v>12</v>
      </c>
      <c r="N2" s="7" t="s">
        <v>13</v>
      </c>
      <c r="O2" s="4" t="s">
        <v>14</v>
      </c>
      <c r="P2" s="8" t="s">
        <v>15</v>
      </c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 thickTop="1" x14ac:dyDescent="0.25">
      <c r="A3" s="10"/>
      <c r="B3" s="11"/>
      <c r="C3" s="12"/>
      <c r="D3" s="13" t="s">
        <v>16</v>
      </c>
      <c r="E3" s="25">
        <v>50</v>
      </c>
      <c r="F3" s="14">
        <v>17</v>
      </c>
      <c r="G3" s="15">
        <v>17</v>
      </c>
      <c r="H3" s="16">
        <v>16</v>
      </c>
      <c r="I3" s="25">
        <f>SUM(F3+G3+H3)</f>
        <v>50</v>
      </c>
      <c r="J3" s="26">
        <v>25</v>
      </c>
      <c r="K3" s="14">
        <v>25</v>
      </c>
      <c r="L3" s="17">
        <v>25</v>
      </c>
      <c r="M3" s="18">
        <v>25</v>
      </c>
      <c r="N3" s="26">
        <f t="shared" ref="N3:N38" si="0">SUM(K3+L3+M3)</f>
        <v>75</v>
      </c>
      <c r="O3" s="26">
        <f t="shared" ref="O3:O38" si="1">SUM(E3+I3+J3+N3)</f>
        <v>200</v>
      </c>
      <c r="P3" s="27">
        <v>1</v>
      </c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5">
      <c r="A4" s="28">
        <v>1</v>
      </c>
      <c r="B4" s="29">
        <v>25</v>
      </c>
      <c r="C4" s="30" t="s">
        <v>17</v>
      </c>
      <c r="D4" s="31" t="s">
        <v>18</v>
      </c>
      <c r="E4" s="32">
        <v>38.5</v>
      </c>
      <c r="F4" s="33">
        <v>16.5</v>
      </c>
      <c r="G4" s="33">
        <v>17</v>
      </c>
      <c r="H4" s="33">
        <v>12</v>
      </c>
      <c r="I4" s="32">
        <f t="shared" ref="I4:I38" si="2">SUM(G4+F4+H4)</f>
        <v>45.5</v>
      </c>
      <c r="J4" s="34">
        <v>20.75</v>
      </c>
      <c r="K4" s="33">
        <v>18.5</v>
      </c>
      <c r="L4" s="35">
        <v>20</v>
      </c>
      <c r="M4" s="33">
        <v>17.25</v>
      </c>
      <c r="N4" s="34">
        <f t="shared" si="0"/>
        <v>55.75</v>
      </c>
      <c r="O4" s="34">
        <f t="shared" si="1"/>
        <v>160.5</v>
      </c>
      <c r="P4" s="36">
        <f t="shared" ref="P4:P38" si="3">(O4)/$O$3</f>
        <v>0.80249999999999999</v>
      </c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28">
        <v>2</v>
      </c>
      <c r="B5" s="29">
        <v>21</v>
      </c>
      <c r="C5" s="30" t="s">
        <v>19</v>
      </c>
      <c r="D5" s="31" t="s">
        <v>20</v>
      </c>
      <c r="E5" s="32">
        <v>42.5</v>
      </c>
      <c r="F5" s="33">
        <v>14</v>
      </c>
      <c r="G5" s="33">
        <v>16</v>
      </c>
      <c r="H5" s="33">
        <v>11.5</v>
      </c>
      <c r="I5" s="32">
        <f t="shared" si="2"/>
        <v>41.5</v>
      </c>
      <c r="J5" s="34">
        <v>16.75</v>
      </c>
      <c r="K5" s="33">
        <v>16.5</v>
      </c>
      <c r="L5" s="35">
        <v>19.75</v>
      </c>
      <c r="M5" s="33">
        <v>16.75</v>
      </c>
      <c r="N5" s="34">
        <f t="shared" si="0"/>
        <v>53</v>
      </c>
      <c r="O5" s="34">
        <f t="shared" si="1"/>
        <v>153.75</v>
      </c>
      <c r="P5" s="36">
        <f t="shared" si="3"/>
        <v>0.76875000000000004</v>
      </c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5">
      <c r="A6" s="28">
        <v>3</v>
      </c>
      <c r="B6" s="29">
        <v>28</v>
      </c>
      <c r="C6" s="30" t="s">
        <v>21</v>
      </c>
      <c r="D6" s="31" t="s">
        <v>22</v>
      </c>
      <c r="E6" s="32">
        <v>43</v>
      </c>
      <c r="F6" s="33">
        <v>13</v>
      </c>
      <c r="G6" s="33">
        <v>11.5</v>
      </c>
      <c r="H6" s="33">
        <v>7</v>
      </c>
      <c r="I6" s="32">
        <f t="shared" si="2"/>
        <v>31.5</v>
      </c>
      <c r="J6" s="34">
        <v>16.25</v>
      </c>
      <c r="K6" s="33">
        <v>20.5</v>
      </c>
      <c r="L6" s="35">
        <v>22</v>
      </c>
      <c r="M6" s="33">
        <v>17.75</v>
      </c>
      <c r="N6" s="34">
        <f t="shared" si="0"/>
        <v>60.25</v>
      </c>
      <c r="O6" s="34">
        <f t="shared" si="1"/>
        <v>151</v>
      </c>
      <c r="P6" s="36">
        <f t="shared" si="3"/>
        <v>0.755</v>
      </c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A7" s="28">
        <v>4</v>
      </c>
      <c r="B7" s="29">
        <v>29</v>
      </c>
      <c r="C7" s="30" t="s">
        <v>23</v>
      </c>
      <c r="D7" s="46" t="s">
        <v>24</v>
      </c>
      <c r="E7" s="32">
        <v>35.5</v>
      </c>
      <c r="F7" s="33">
        <v>13.5</v>
      </c>
      <c r="G7" s="33">
        <v>12</v>
      </c>
      <c r="H7" s="33">
        <v>7.5</v>
      </c>
      <c r="I7" s="32">
        <f t="shared" si="2"/>
        <v>33</v>
      </c>
      <c r="J7" s="34">
        <v>19.5</v>
      </c>
      <c r="K7" s="33">
        <v>22.25</v>
      </c>
      <c r="L7" s="35">
        <v>20.25</v>
      </c>
      <c r="M7" s="33">
        <v>18.75</v>
      </c>
      <c r="N7" s="34">
        <f t="shared" si="0"/>
        <v>61.25</v>
      </c>
      <c r="O7" s="34">
        <f t="shared" si="1"/>
        <v>149.25</v>
      </c>
      <c r="P7" s="36">
        <f t="shared" si="3"/>
        <v>0.74624999999999997</v>
      </c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28">
        <v>5</v>
      </c>
      <c r="B8" s="29">
        <v>24</v>
      </c>
      <c r="C8" s="30" t="s">
        <v>25</v>
      </c>
      <c r="D8" s="46" t="s">
        <v>26</v>
      </c>
      <c r="E8" s="32">
        <v>38.5</v>
      </c>
      <c r="F8" s="33">
        <v>9.5</v>
      </c>
      <c r="G8" s="33">
        <v>13</v>
      </c>
      <c r="H8" s="33">
        <v>10.5</v>
      </c>
      <c r="I8" s="32">
        <f t="shared" si="2"/>
        <v>33</v>
      </c>
      <c r="J8" s="34">
        <v>17.75</v>
      </c>
      <c r="K8" s="33">
        <v>19.5</v>
      </c>
      <c r="L8" s="35">
        <v>19</v>
      </c>
      <c r="M8" s="33">
        <v>18.25</v>
      </c>
      <c r="N8" s="34">
        <f t="shared" si="0"/>
        <v>56.75</v>
      </c>
      <c r="O8" s="34">
        <f t="shared" si="1"/>
        <v>146</v>
      </c>
      <c r="P8" s="36">
        <f t="shared" si="3"/>
        <v>0.73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5">
      <c r="A9" s="28">
        <v>6</v>
      </c>
      <c r="B9" s="29">
        <v>14</v>
      </c>
      <c r="C9" s="30" t="s">
        <v>27</v>
      </c>
      <c r="D9" s="46" t="s">
        <v>28</v>
      </c>
      <c r="E9" s="32">
        <v>38</v>
      </c>
      <c r="F9" s="33">
        <v>12</v>
      </c>
      <c r="G9" s="33">
        <v>15</v>
      </c>
      <c r="H9" s="33">
        <v>8</v>
      </c>
      <c r="I9" s="32">
        <f t="shared" si="2"/>
        <v>35</v>
      </c>
      <c r="J9" s="34">
        <v>17.25</v>
      </c>
      <c r="K9" s="33">
        <v>18</v>
      </c>
      <c r="L9" s="35">
        <v>19.5</v>
      </c>
      <c r="M9" s="33">
        <v>12</v>
      </c>
      <c r="N9" s="34">
        <f t="shared" si="0"/>
        <v>49.5</v>
      </c>
      <c r="O9" s="34">
        <f t="shared" si="1"/>
        <v>139.75</v>
      </c>
      <c r="P9" s="36">
        <f t="shared" si="3"/>
        <v>0.69874999999999998</v>
      </c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5">
      <c r="A10" s="28">
        <v>7</v>
      </c>
      <c r="B10" s="29">
        <v>34</v>
      </c>
      <c r="C10" s="30" t="s">
        <v>29</v>
      </c>
      <c r="D10" s="46" t="s">
        <v>30</v>
      </c>
      <c r="E10" s="32">
        <v>35.5</v>
      </c>
      <c r="F10" s="33">
        <v>12.5</v>
      </c>
      <c r="G10" s="33">
        <v>13.5</v>
      </c>
      <c r="H10" s="33">
        <v>9.5</v>
      </c>
      <c r="I10" s="32">
        <f t="shared" si="2"/>
        <v>35.5</v>
      </c>
      <c r="J10" s="34">
        <v>15.25</v>
      </c>
      <c r="K10" s="33">
        <v>17.25</v>
      </c>
      <c r="L10" s="35">
        <v>17.25</v>
      </c>
      <c r="M10" s="33">
        <v>14.5</v>
      </c>
      <c r="N10" s="34">
        <f t="shared" si="0"/>
        <v>49</v>
      </c>
      <c r="O10" s="34">
        <f t="shared" si="1"/>
        <v>135.25</v>
      </c>
      <c r="P10" s="36">
        <f t="shared" si="3"/>
        <v>0.67625000000000002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28">
        <v>8</v>
      </c>
      <c r="B11" s="29">
        <v>30</v>
      </c>
      <c r="C11" s="30" t="s">
        <v>31</v>
      </c>
      <c r="D11" s="46" t="s">
        <v>32</v>
      </c>
      <c r="E11" s="32">
        <v>38.5</v>
      </c>
      <c r="F11" s="33">
        <v>9.5</v>
      </c>
      <c r="G11" s="33">
        <v>10.5</v>
      </c>
      <c r="H11" s="33">
        <v>8</v>
      </c>
      <c r="I11" s="32">
        <f t="shared" si="2"/>
        <v>28</v>
      </c>
      <c r="J11" s="34">
        <v>14</v>
      </c>
      <c r="K11" s="33">
        <v>15</v>
      </c>
      <c r="L11" s="35">
        <v>18.75</v>
      </c>
      <c r="M11" s="33">
        <v>19</v>
      </c>
      <c r="N11" s="34">
        <f t="shared" si="0"/>
        <v>52.75</v>
      </c>
      <c r="O11" s="34">
        <f t="shared" si="1"/>
        <v>133.25</v>
      </c>
      <c r="P11" s="36">
        <f t="shared" si="3"/>
        <v>0.66625000000000001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28">
        <v>9</v>
      </c>
      <c r="B12" s="29">
        <v>12</v>
      </c>
      <c r="C12" s="30" t="s">
        <v>33</v>
      </c>
      <c r="D12" s="46" t="s">
        <v>34</v>
      </c>
      <c r="E12" s="32">
        <v>34</v>
      </c>
      <c r="F12" s="33">
        <v>11.5</v>
      </c>
      <c r="G12" s="33">
        <v>13</v>
      </c>
      <c r="H12" s="33">
        <v>7</v>
      </c>
      <c r="I12" s="32">
        <f t="shared" si="2"/>
        <v>31.5</v>
      </c>
      <c r="J12" s="34">
        <v>12.25</v>
      </c>
      <c r="K12" s="33">
        <v>17</v>
      </c>
      <c r="L12" s="35">
        <v>18</v>
      </c>
      <c r="M12" s="33">
        <v>19.75</v>
      </c>
      <c r="N12" s="34">
        <f t="shared" si="0"/>
        <v>54.75</v>
      </c>
      <c r="O12" s="34">
        <f t="shared" si="1"/>
        <v>132.5</v>
      </c>
      <c r="P12" s="36">
        <f t="shared" si="3"/>
        <v>0.66249999999999998</v>
      </c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28">
        <v>10</v>
      </c>
      <c r="B13" s="29">
        <v>23</v>
      </c>
      <c r="C13" s="30" t="s">
        <v>35</v>
      </c>
      <c r="D13" s="46" t="s">
        <v>36</v>
      </c>
      <c r="E13" s="32">
        <v>35</v>
      </c>
      <c r="F13" s="33">
        <v>15.5</v>
      </c>
      <c r="G13" s="33">
        <v>15.5</v>
      </c>
      <c r="H13" s="33">
        <v>8.5</v>
      </c>
      <c r="I13" s="32">
        <f t="shared" si="2"/>
        <v>39.5</v>
      </c>
      <c r="J13" s="34">
        <v>16</v>
      </c>
      <c r="K13" s="33">
        <v>11</v>
      </c>
      <c r="L13" s="35">
        <v>15.75</v>
      </c>
      <c r="M13" s="33">
        <v>14.25</v>
      </c>
      <c r="N13" s="34">
        <f t="shared" si="0"/>
        <v>41</v>
      </c>
      <c r="O13" s="34">
        <f t="shared" si="1"/>
        <v>131.5</v>
      </c>
      <c r="P13" s="36">
        <f t="shared" si="3"/>
        <v>0.65749999999999997</v>
      </c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28">
        <v>11</v>
      </c>
      <c r="B14" s="29">
        <v>27</v>
      </c>
      <c r="C14" s="30" t="s">
        <v>37</v>
      </c>
      <c r="D14" s="46" t="s">
        <v>38</v>
      </c>
      <c r="E14" s="32">
        <v>34.5</v>
      </c>
      <c r="F14" s="33">
        <v>10.5</v>
      </c>
      <c r="G14" s="33">
        <v>14</v>
      </c>
      <c r="H14" s="33">
        <v>8</v>
      </c>
      <c r="I14" s="32">
        <f t="shared" si="2"/>
        <v>32.5</v>
      </c>
      <c r="J14" s="34">
        <v>13.75</v>
      </c>
      <c r="K14" s="33">
        <v>19</v>
      </c>
      <c r="L14" s="35">
        <v>16.75</v>
      </c>
      <c r="M14" s="33">
        <v>13.5</v>
      </c>
      <c r="N14" s="34">
        <f t="shared" si="0"/>
        <v>49.25</v>
      </c>
      <c r="O14" s="34">
        <f t="shared" si="1"/>
        <v>130</v>
      </c>
      <c r="P14" s="36">
        <f t="shared" si="3"/>
        <v>0.65</v>
      </c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28">
        <v>12</v>
      </c>
      <c r="B15" s="29">
        <v>9</v>
      </c>
      <c r="C15" s="30" t="s">
        <v>39</v>
      </c>
      <c r="D15" s="46" t="s">
        <v>40</v>
      </c>
      <c r="E15" s="32">
        <v>37</v>
      </c>
      <c r="F15" s="33">
        <v>11</v>
      </c>
      <c r="G15" s="33">
        <v>9</v>
      </c>
      <c r="H15" s="33">
        <v>6.5</v>
      </c>
      <c r="I15" s="32">
        <f t="shared" si="2"/>
        <v>26.5</v>
      </c>
      <c r="J15" s="34">
        <v>15.5</v>
      </c>
      <c r="K15" s="33">
        <v>11.5</v>
      </c>
      <c r="L15" s="35">
        <v>21</v>
      </c>
      <c r="M15" s="33">
        <v>16.75</v>
      </c>
      <c r="N15" s="34">
        <f t="shared" si="0"/>
        <v>49.25</v>
      </c>
      <c r="O15" s="34">
        <f t="shared" si="1"/>
        <v>128.25</v>
      </c>
      <c r="P15" s="36">
        <f t="shared" si="3"/>
        <v>0.64124999999999999</v>
      </c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28">
        <v>13</v>
      </c>
      <c r="B16" s="29">
        <v>20</v>
      </c>
      <c r="C16" s="30" t="s">
        <v>41</v>
      </c>
      <c r="D16" s="46" t="s">
        <v>20</v>
      </c>
      <c r="E16" s="32">
        <v>30</v>
      </c>
      <c r="F16" s="33">
        <v>12</v>
      </c>
      <c r="G16" s="33">
        <v>14</v>
      </c>
      <c r="H16" s="33">
        <v>8.5</v>
      </c>
      <c r="I16" s="32">
        <f t="shared" si="2"/>
        <v>34.5</v>
      </c>
      <c r="J16" s="34">
        <v>17.25</v>
      </c>
      <c r="K16" s="33">
        <v>12</v>
      </c>
      <c r="L16" s="35">
        <v>15.75</v>
      </c>
      <c r="M16" s="33">
        <v>15</v>
      </c>
      <c r="N16" s="34">
        <f t="shared" si="0"/>
        <v>42.75</v>
      </c>
      <c r="O16" s="34">
        <f t="shared" si="1"/>
        <v>124.5</v>
      </c>
      <c r="P16" s="36">
        <f t="shared" si="3"/>
        <v>0.62250000000000005</v>
      </c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28">
        <v>14</v>
      </c>
      <c r="B17" s="29">
        <v>15</v>
      </c>
      <c r="C17" s="30" t="s">
        <v>42</v>
      </c>
      <c r="D17" s="46" t="s">
        <v>43</v>
      </c>
      <c r="E17" s="32">
        <v>33</v>
      </c>
      <c r="F17" s="33">
        <v>9.5</v>
      </c>
      <c r="G17" s="33">
        <v>12.5</v>
      </c>
      <c r="H17" s="33">
        <v>7</v>
      </c>
      <c r="I17" s="32">
        <f t="shared" si="2"/>
        <v>29</v>
      </c>
      <c r="J17" s="34">
        <v>12.25</v>
      </c>
      <c r="K17" s="33">
        <v>12.5</v>
      </c>
      <c r="L17" s="35">
        <v>19.75</v>
      </c>
      <c r="M17" s="33">
        <v>16.75</v>
      </c>
      <c r="N17" s="34">
        <f t="shared" si="0"/>
        <v>49</v>
      </c>
      <c r="O17" s="34">
        <f t="shared" si="1"/>
        <v>123.25</v>
      </c>
      <c r="P17" s="36">
        <f t="shared" si="3"/>
        <v>0.61624999999999996</v>
      </c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28">
        <v>15</v>
      </c>
      <c r="B18" s="29">
        <v>17</v>
      </c>
      <c r="C18" s="30" t="s">
        <v>44</v>
      </c>
      <c r="D18" s="46" t="s">
        <v>45</v>
      </c>
      <c r="E18" s="32">
        <v>34.5</v>
      </c>
      <c r="F18" s="33">
        <v>3.5</v>
      </c>
      <c r="G18" s="33">
        <v>5.5</v>
      </c>
      <c r="H18" s="33">
        <v>8</v>
      </c>
      <c r="I18" s="32">
        <f t="shared" si="2"/>
        <v>17</v>
      </c>
      <c r="J18" s="34">
        <v>13.25</v>
      </c>
      <c r="K18" s="33">
        <v>16.75</v>
      </c>
      <c r="L18" s="35">
        <v>22</v>
      </c>
      <c r="M18" s="33">
        <v>19.5</v>
      </c>
      <c r="N18" s="34">
        <f t="shared" si="0"/>
        <v>58.25</v>
      </c>
      <c r="O18" s="34">
        <f t="shared" si="1"/>
        <v>123</v>
      </c>
      <c r="P18" s="36">
        <f t="shared" si="3"/>
        <v>0.61499999999999999</v>
      </c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28">
        <v>16</v>
      </c>
      <c r="B19" s="29">
        <v>35</v>
      </c>
      <c r="C19" s="30" t="s">
        <v>46</v>
      </c>
      <c r="D19" s="46" t="s">
        <v>18</v>
      </c>
      <c r="E19" s="32">
        <v>33.5</v>
      </c>
      <c r="F19" s="33">
        <v>10.5</v>
      </c>
      <c r="G19" s="33">
        <v>13</v>
      </c>
      <c r="H19" s="33">
        <v>9</v>
      </c>
      <c r="I19" s="32">
        <f t="shared" si="2"/>
        <v>32.5</v>
      </c>
      <c r="J19" s="34">
        <v>14.25</v>
      </c>
      <c r="K19" s="33">
        <v>17.75</v>
      </c>
      <c r="L19" s="35">
        <v>15.25</v>
      </c>
      <c r="M19" s="33">
        <v>9.75</v>
      </c>
      <c r="N19" s="34">
        <f t="shared" si="0"/>
        <v>42.75</v>
      </c>
      <c r="O19" s="34">
        <f t="shared" si="1"/>
        <v>123</v>
      </c>
      <c r="P19" s="36">
        <f t="shared" si="3"/>
        <v>0.61499999999999999</v>
      </c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28">
        <v>17</v>
      </c>
      <c r="B20" s="29">
        <v>7</v>
      </c>
      <c r="C20" s="30" t="s">
        <v>47</v>
      </c>
      <c r="D20" s="46" t="s">
        <v>48</v>
      </c>
      <c r="E20" s="32">
        <v>32</v>
      </c>
      <c r="F20" s="33">
        <v>9.5</v>
      </c>
      <c r="G20" s="33">
        <v>10.5</v>
      </c>
      <c r="H20" s="33">
        <v>7</v>
      </c>
      <c r="I20" s="32">
        <f t="shared" si="2"/>
        <v>27</v>
      </c>
      <c r="J20" s="34">
        <v>15.75</v>
      </c>
      <c r="K20" s="33">
        <v>17.75</v>
      </c>
      <c r="L20" s="35">
        <v>16.25</v>
      </c>
      <c r="M20" s="33">
        <v>13.5</v>
      </c>
      <c r="N20" s="34">
        <f t="shared" si="0"/>
        <v>47.5</v>
      </c>
      <c r="O20" s="34">
        <f t="shared" si="1"/>
        <v>122.25</v>
      </c>
      <c r="P20" s="36">
        <f t="shared" si="3"/>
        <v>0.61124999999999996</v>
      </c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28">
        <v>18</v>
      </c>
      <c r="B21" s="29">
        <v>10</v>
      </c>
      <c r="C21" s="30" t="s">
        <v>49</v>
      </c>
      <c r="D21" s="46" t="s">
        <v>50</v>
      </c>
      <c r="E21" s="32">
        <v>29</v>
      </c>
      <c r="F21" s="33">
        <v>12.5</v>
      </c>
      <c r="G21" s="33">
        <v>12</v>
      </c>
      <c r="H21" s="33">
        <v>8</v>
      </c>
      <c r="I21" s="32">
        <f t="shared" si="2"/>
        <v>32.5</v>
      </c>
      <c r="J21" s="34">
        <v>11.75</v>
      </c>
      <c r="K21" s="33">
        <v>15.75</v>
      </c>
      <c r="L21" s="35">
        <v>14.25</v>
      </c>
      <c r="M21" s="33">
        <v>17.25</v>
      </c>
      <c r="N21" s="34">
        <f t="shared" si="0"/>
        <v>47.25</v>
      </c>
      <c r="O21" s="34">
        <f t="shared" si="1"/>
        <v>120.5</v>
      </c>
      <c r="P21" s="36">
        <f t="shared" si="3"/>
        <v>0.60250000000000004</v>
      </c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28">
        <v>19</v>
      </c>
      <c r="B22" s="29">
        <v>16</v>
      </c>
      <c r="C22" s="30" t="s">
        <v>51</v>
      </c>
      <c r="D22" s="46" t="s">
        <v>52</v>
      </c>
      <c r="E22" s="32">
        <v>35.5</v>
      </c>
      <c r="F22" s="33">
        <v>7.5</v>
      </c>
      <c r="G22" s="33">
        <v>11</v>
      </c>
      <c r="H22" s="33">
        <v>6.5</v>
      </c>
      <c r="I22" s="32">
        <f t="shared" si="2"/>
        <v>25</v>
      </c>
      <c r="J22" s="34">
        <v>14.75</v>
      </c>
      <c r="K22" s="33">
        <v>14</v>
      </c>
      <c r="L22" s="35">
        <v>14.5</v>
      </c>
      <c r="M22" s="33">
        <v>16.25</v>
      </c>
      <c r="N22" s="34">
        <f t="shared" si="0"/>
        <v>44.75</v>
      </c>
      <c r="O22" s="34">
        <f t="shared" si="1"/>
        <v>120</v>
      </c>
      <c r="P22" s="36">
        <f t="shared" si="3"/>
        <v>0.6</v>
      </c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37">
        <v>20</v>
      </c>
      <c r="B23" s="38">
        <v>8</v>
      </c>
      <c r="C23" s="39" t="s">
        <v>53</v>
      </c>
      <c r="D23" s="47" t="s">
        <v>54</v>
      </c>
      <c r="E23" s="40">
        <v>32.5</v>
      </c>
      <c r="F23" s="41">
        <v>10.5</v>
      </c>
      <c r="G23" s="41">
        <v>15.5</v>
      </c>
      <c r="H23" s="41">
        <v>3</v>
      </c>
      <c r="I23" s="40">
        <f t="shared" si="2"/>
        <v>29</v>
      </c>
      <c r="J23" s="42">
        <v>13.5</v>
      </c>
      <c r="K23" s="41">
        <v>13.75</v>
      </c>
      <c r="L23" s="43">
        <v>14.75</v>
      </c>
      <c r="M23" s="41">
        <v>14.25</v>
      </c>
      <c r="N23" s="42">
        <f t="shared" si="0"/>
        <v>42.75</v>
      </c>
      <c r="O23" s="42">
        <f t="shared" si="1"/>
        <v>117.75</v>
      </c>
      <c r="P23" s="44">
        <f t="shared" si="3"/>
        <v>0.58875</v>
      </c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37">
        <v>21</v>
      </c>
      <c r="B24" s="38">
        <v>2</v>
      </c>
      <c r="C24" s="39" t="s">
        <v>55</v>
      </c>
      <c r="D24" s="47" t="s">
        <v>56</v>
      </c>
      <c r="E24" s="40">
        <v>29.5</v>
      </c>
      <c r="F24" s="41">
        <v>9.5</v>
      </c>
      <c r="G24" s="41">
        <v>11</v>
      </c>
      <c r="H24" s="41">
        <v>7</v>
      </c>
      <c r="I24" s="40">
        <f t="shared" si="2"/>
        <v>27.5</v>
      </c>
      <c r="J24" s="42">
        <v>10.75</v>
      </c>
      <c r="K24" s="41">
        <v>16</v>
      </c>
      <c r="L24" s="43">
        <v>18.5</v>
      </c>
      <c r="M24" s="41">
        <v>12.75</v>
      </c>
      <c r="N24" s="42">
        <f t="shared" si="0"/>
        <v>47.25</v>
      </c>
      <c r="O24" s="42">
        <f t="shared" si="1"/>
        <v>115</v>
      </c>
      <c r="P24" s="44">
        <f t="shared" si="3"/>
        <v>0.57499999999999996</v>
      </c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37">
        <v>22</v>
      </c>
      <c r="B25" s="38">
        <v>33</v>
      </c>
      <c r="C25" s="39" t="s">
        <v>57</v>
      </c>
      <c r="D25" s="47" t="s">
        <v>58</v>
      </c>
      <c r="E25" s="40">
        <v>31</v>
      </c>
      <c r="F25" s="41">
        <v>3.5</v>
      </c>
      <c r="G25" s="41">
        <v>13</v>
      </c>
      <c r="H25" s="41">
        <v>9</v>
      </c>
      <c r="I25" s="40">
        <f t="shared" si="2"/>
        <v>25.5</v>
      </c>
      <c r="J25" s="42">
        <v>16</v>
      </c>
      <c r="K25" s="41">
        <v>11.5</v>
      </c>
      <c r="L25" s="43">
        <v>14.25</v>
      </c>
      <c r="M25" s="41">
        <v>14.5</v>
      </c>
      <c r="N25" s="42">
        <f t="shared" si="0"/>
        <v>40.25</v>
      </c>
      <c r="O25" s="42">
        <f t="shared" si="1"/>
        <v>112.75</v>
      </c>
      <c r="P25" s="44">
        <f t="shared" si="3"/>
        <v>0.56374999999999997</v>
      </c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37">
        <v>23</v>
      </c>
      <c r="B26" s="38">
        <v>32</v>
      </c>
      <c r="C26" s="39" t="s">
        <v>59</v>
      </c>
      <c r="D26" s="47" t="s">
        <v>18</v>
      </c>
      <c r="E26" s="40">
        <v>32.5</v>
      </c>
      <c r="F26" s="41">
        <v>3.5</v>
      </c>
      <c r="G26" s="41">
        <v>8</v>
      </c>
      <c r="H26" s="41">
        <v>7.5</v>
      </c>
      <c r="I26" s="40">
        <f t="shared" si="2"/>
        <v>19</v>
      </c>
      <c r="J26" s="42">
        <v>13.25</v>
      </c>
      <c r="K26" s="41">
        <v>16.75</v>
      </c>
      <c r="L26" s="43">
        <v>15.75</v>
      </c>
      <c r="M26" s="41">
        <v>13.75</v>
      </c>
      <c r="N26" s="42">
        <f t="shared" si="0"/>
        <v>46.25</v>
      </c>
      <c r="O26" s="42">
        <f t="shared" si="1"/>
        <v>111</v>
      </c>
      <c r="P26" s="44">
        <f t="shared" si="3"/>
        <v>0.55500000000000005</v>
      </c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37">
        <v>24</v>
      </c>
      <c r="B27" s="38">
        <v>11</v>
      </c>
      <c r="C27" s="39" t="s">
        <v>60</v>
      </c>
      <c r="D27" s="47" t="s">
        <v>61</v>
      </c>
      <c r="E27" s="40">
        <v>24</v>
      </c>
      <c r="F27" s="41">
        <v>5</v>
      </c>
      <c r="G27" s="41">
        <v>16</v>
      </c>
      <c r="H27" s="41">
        <v>10</v>
      </c>
      <c r="I27" s="40">
        <f t="shared" si="2"/>
        <v>31</v>
      </c>
      <c r="J27" s="42">
        <v>11.5</v>
      </c>
      <c r="K27" s="41">
        <v>15</v>
      </c>
      <c r="L27" s="43">
        <v>14.75</v>
      </c>
      <c r="M27" s="41">
        <v>13.25</v>
      </c>
      <c r="N27" s="42">
        <f t="shared" si="0"/>
        <v>43</v>
      </c>
      <c r="O27" s="42">
        <f t="shared" si="1"/>
        <v>109.5</v>
      </c>
      <c r="P27" s="44">
        <f t="shared" si="3"/>
        <v>0.54749999999999999</v>
      </c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37">
        <v>25</v>
      </c>
      <c r="B28" s="38">
        <v>5</v>
      </c>
      <c r="C28" s="39" t="s">
        <v>62</v>
      </c>
      <c r="D28" s="47" t="s">
        <v>63</v>
      </c>
      <c r="E28" s="40">
        <v>29</v>
      </c>
      <c r="F28" s="41">
        <v>13</v>
      </c>
      <c r="G28" s="41">
        <v>11</v>
      </c>
      <c r="H28" s="41">
        <v>4.5</v>
      </c>
      <c r="I28" s="40">
        <f t="shared" si="2"/>
        <v>28.5</v>
      </c>
      <c r="J28" s="42">
        <v>11.5</v>
      </c>
      <c r="K28" s="41">
        <v>12.5</v>
      </c>
      <c r="L28" s="43">
        <v>15</v>
      </c>
      <c r="M28" s="41">
        <v>12.75</v>
      </c>
      <c r="N28" s="42">
        <f t="shared" si="0"/>
        <v>40.25</v>
      </c>
      <c r="O28" s="42">
        <f t="shared" si="1"/>
        <v>109.25</v>
      </c>
      <c r="P28" s="44">
        <f t="shared" si="3"/>
        <v>0.54625000000000001</v>
      </c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5">
      <c r="A29" s="37">
        <v>26</v>
      </c>
      <c r="B29" s="38">
        <v>18</v>
      </c>
      <c r="C29" s="39" t="s">
        <v>64</v>
      </c>
      <c r="D29" s="47" t="s">
        <v>65</v>
      </c>
      <c r="E29" s="40">
        <v>37.5</v>
      </c>
      <c r="F29" s="41">
        <v>7</v>
      </c>
      <c r="G29" s="41">
        <v>10</v>
      </c>
      <c r="H29" s="41">
        <v>4</v>
      </c>
      <c r="I29" s="40">
        <f t="shared" si="2"/>
        <v>21</v>
      </c>
      <c r="J29" s="42">
        <v>11</v>
      </c>
      <c r="K29" s="41">
        <v>15.25</v>
      </c>
      <c r="L29" s="43">
        <v>15.25</v>
      </c>
      <c r="M29" s="41">
        <v>7.5</v>
      </c>
      <c r="N29" s="42">
        <f t="shared" si="0"/>
        <v>38</v>
      </c>
      <c r="O29" s="42">
        <f t="shared" si="1"/>
        <v>107.5</v>
      </c>
      <c r="P29" s="44">
        <f t="shared" si="3"/>
        <v>0.53749999999999998</v>
      </c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37">
        <v>27</v>
      </c>
      <c r="B30" s="38">
        <v>22</v>
      </c>
      <c r="C30" s="39" t="s">
        <v>66</v>
      </c>
      <c r="D30" s="47" t="s">
        <v>20</v>
      </c>
      <c r="E30" s="40">
        <v>27.5</v>
      </c>
      <c r="F30" s="41">
        <v>12.5</v>
      </c>
      <c r="G30" s="41">
        <v>12.5</v>
      </c>
      <c r="H30" s="41">
        <v>5.5</v>
      </c>
      <c r="I30" s="40">
        <f t="shared" si="2"/>
        <v>30.5</v>
      </c>
      <c r="J30" s="42">
        <v>10.75</v>
      </c>
      <c r="K30" s="41">
        <v>11.25</v>
      </c>
      <c r="L30" s="43">
        <v>13.5</v>
      </c>
      <c r="M30" s="41">
        <v>12.75</v>
      </c>
      <c r="N30" s="42">
        <f t="shared" si="0"/>
        <v>37.5</v>
      </c>
      <c r="O30" s="42">
        <f t="shared" si="1"/>
        <v>106.25</v>
      </c>
      <c r="P30" s="44">
        <f t="shared" si="3"/>
        <v>0.53125</v>
      </c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37">
        <v>28</v>
      </c>
      <c r="B31" s="38">
        <v>19</v>
      </c>
      <c r="C31" s="39" t="s">
        <v>67</v>
      </c>
      <c r="D31" s="47" t="s">
        <v>68</v>
      </c>
      <c r="E31" s="40">
        <v>27</v>
      </c>
      <c r="F31" s="41">
        <v>11.5</v>
      </c>
      <c r="G31" s="41">
        <v>13.5</v>
      </c>
      <c r="H31" s="41">
        <v>6.5</v>
      </c>
      <c r="I31" s="40">
        <f t="shared" si="2"/>
        <v>31.5</v>
      </c>
      <c r="J31" s="42">
        <v>9.5</v>
      </c>
      <c r="K31" s="41">
        <v>12.75</v>
      </c>
      <c r="L31" s="43">
        <v>15.25</v>
      </c>
      <c r="M31" s="41">
        <v>9.5</v>
      </c>
      <c r="N31" s="42">
        <f t="shared" si="0"/>
        <v>37.5</v>
      </c>
      <c r="O31" s="42">
        <f t="shared" si="1"/>
        <v>105.5</v>
      </c>
      <c r="P31" s="44">
        <f t="shared" si="3"/>
        <v>0.52749999999999997</v>
      </c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37">
        <v>29</v>
      </c>
      <c r="B32" s="38">
        <v>4</v>
      </c>
      <c r="C32" s="39" t="s">
        <v>69</v>
      </c>
      <c r="D32" s="47" t="s">
        <v>70</v>
      </c>
      <c r="E32" s="40">
        <v>29.5</v>
      </c>
      <c r="F32" s="41">
        <v>8.5</v>
      </c>
      <c r="G32" s="41">
        <v>10</v>
      </c>
      <c r="H32" s="41">
        <v>6.5</v>
      </c>
      <c r="I32" s="40">
        <f t="shared" si="2"/>
        <v>25</v>
      </c>
      <c r="J32" s="42">
        <v>9.5</v>
      </c>
      <c r="K32" s="41">
        <v>13</v>
      </c>
      <c r="L32" s="43">
        <v>14.5</v>
      </c>
      <c r="M32" s="41">
        <v>13</v>
      </c>
      <c r="N32" s="42">
        <f t="shared" si="0"/>
        <v>40.5</v>
      </c>
      <c r="O32" s="42">
        <f t="shared" si="1"/>
        <v>104.5</v>
      </c>
      <c r="P32" s="44">
        <f t="shared" si="3"/>
        <v>0.52249999999999996</v>
      </c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37">
        <v>30</v>
      </c>
      <c r="B33" s="38">
        <v>31</v>
      </c>
      <c r="C33" s="39" t="s">
        <v>71</v>
      </c>
      <c r="D33" s="47" t="s">
        <v>72</v>
      </c>
      <c r="E33" s="40">
        <v>30.5</v>
      </c>
      <c r="F33" s="41">
        <v>3.5</v>
      </c>
      <c r="G33" s="41">
        <v>11.5</v>
      </c>
      <c r="H33" s="41">
        <v>6</v>
      </c>
      <c r="I33" s="40">
        <f t="shared" si="2"/>
        <v>21</v>
      </c>
      <c r="J33" s="42">
        <v>9.75</v>
      </c>
      <c r="K33" s="41">
        <v>12.5</v>
      </c>
      <c r="L33" s="43">
        <v>16.75</v>
      </c>
      <c r="M33" s="41">
        <v>12.5</v>
      </c>
      <c r="N33" s="42">
        <f t="shared" si="0"/>
        <v>41.75</v>
      </c>
      <c r="O33" s="42">
        <f t="shared" si="1"/>
        <v>103</v>
      </c>
      <c r="P33" s="44">
        <f t="shared" si="3"/>
        <v>0.51500000000000001</v>
      </c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37">
        <v>31</v>
      </c>
      <c r="B34" s="38">
        <v>3</v>
      </c>
      <c r="C34" s="39" t="s">
        <v>73</v>
      </c>
      <c r="D34" s="47" t="s">
        <v>74</v>
      </c>
      <c r="E34" s="40">
        <v>31</v>
      </c>
      <c r="F34" s="41">
        <v>6.5</v>
      </c>
      <c r="G34" s="41">
        <v>12.5</v>
      </c>
      <c r="H34" s="41">
        <v>5</v>
      </c>
      <c r="I34" s="40">
        <f t="shared" si="2"/>
        <v>24</v>
      </c>
      <c r="J34" s="42">
        <v>9.5</v>
      </c>
      <c r="K34" s="41">
        <v>14</v>
      </c>
      <c r="L34" s="43">
        <v>15.75</v>
      </c>
      <c r="M34" s="41">
        <v>7.5</v>
      </c>
      <c r="N34" s="42">
        <f t="shared" si="0"/>
        <v>37.25</v>
      </c>
      <c r="O34" s="42">
        <f t="shared" si="1"/>
        <v>101.75</v>
      </c>
      <c r="P34" s="44">
        <f t="shared" si="3"/>
        <v>0.50875000000000004</v>
      </c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37">
        <v>32</v>
      </c>
      <c r="B35" s="38">
        <v>13</v>
      </c>
      <c r="C35" s="39" t="s">
        <v>75</v>
      </c>
      <c r="D35" s="47" t="s">
        <v>76</v>
      </c>
      <c r="E35" s="40">
        <v>26</v>
      </c>
      <c r="F35" s="41">
        <v>7.5</v>
      </c>
      <c r="G35" s="41">
        <v>10.5</v>
      </c>
      <c r="H35" s="41">
        <v>9</v>
      </c>
      <c r="I35" s="40">
        <f t="shared" si="2"/>
        <v>27</v>
      </c>
      <c r="J35" s="42">
        <v>8.5</v>
      </c>
      <c r="K35" s="41">
        <v>12</v>
      </c>
      <c r="L35" s="43">
        <v>12</v>
      </c>
      <c r="M35" s="41">
        <v>10.5</v>
      </c>
      <c r="N35" s="42">
        <f t="shared" si="0"/>
        <v>34.5</v>
      </c>
      <c r="O35" s="42">
        <f t="shared" si="1"/>
        <v>96</v>
      </c>
      <c r="P35" s="44">
        <f t="shared" si="3"/>
        <v>0.48</v>
      </c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37">
        <v>33</v>
      </c>
      <c r="B36" s="38">
        <v>1</v>
      </c>
      <c r="C36" s="39" t="s">
        <v>77</v>
      </c>
      <c r="D36" s="48" t="s">
        <v>78</v>
      </c>
      <c r="E36" s="40">
        <v>30.5</v>
      </c>
      <c r="F36" s="41">
        <v>10</v>
      </c>
      <c r="G36" s="41">
        <v>8</v>
      </c>
      <c r="H36" s="38">
        <v>4.5</v>
      </c>
      <c r="I36" s="40">
        <f t="shared" si="2"/>
        <v>22.5</v>
      </c>
      <c r="J36" s="42">
        <v>9</v>
      </c>
      <c r="K36" s="41">
        <v>13.75</v>
      </c>
      <c r="L36" s="43">
        <v>10.25</v>
      </c>
      <c r="M36" s="41">
        <v>8.5</v>
      </c>
      <c r="N36" s="42">
        <f t="shared" si="0"/>
        <v>32.5</v>
      </c>
      <c r="O36" s="42">
        <f t="shared" si="1"/>
        <v>94.5</v>
      </c>
      <c r="P36" s="44">
        <f t="shared" si="3"/>
        <v>0.47249999999999998</v>
      </c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37">
        <v>34</v>
      </c>
      <c r="B37" s="38">
        <v>26</v>
      </c>
      <c r="C37" s="39" t="s">
        <v>79</v>
      </c>
      <c r="D37" s="47" t="s">
        <v>80</v>
      </c>
      <c r="E37" s="40">
        <v>26.5</v>
      </c>
      <c r="F37" s="41">
        <v>8</v>
      </c>
      <c r="G37" s="41">
        <v>11</v>
      </c>
      <c r="H37" s="41">
        <v>4</v>
      </c>
      <c r="I37" s="40">
        <f t="shared" si="2"/>
        <v>23</v>
      </c>
      <c r="J37" s="42">
        <v>8.75</v>
      </c>
      <c r="K37" s="41">
        <v>10</v>
      </c>
      <c r="L37" s="43">
        <v>8.25</v>
      </c>
      <c r="M37" s="41">
        <v>12.5</v>
      </c>
      <c r="N37" s="42">
        <f t="shared" si="0"/>
        <v>30.75</v>
      </c>
      <c r="O37" s="42">
        <f t="shared" si="1"/>
        <v>89</v>
      </c>
      <c r="P37" s="44">
        <f t="shared" si="3"/>
        <v>0.44500000000000001</v>
      </c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37">
        <v>35</v>
      </c>
      <c r="B38" s="38">
        <v>6</v>
      </c>
      <c r="C38" s="39" t="s">
        <v>81</v>
      </c>
      <c r="D38" s="47" t="s">
        <v>82</v>
      </c>
      <c r="E38" s="40">
        <v>19.5</v>
      </c>
      <c r="F38" s="41">
        <v>7</v>
      </c>
      <c r="G38" s="41">
        <v>9.5</v>
      </c>
      <c r="H38" s="41">
        <v>7.5</v>
      </c>
      <c r="I38" s="40">
        <f t="shared" si="2"/>
        <v>24</v>
      </c>
      <c r="J38" s="42">
        <v>8.25</v>
      </c>
      <c r="K38" s="41">
        <v>8.5</v>
      </c>
      <c r="L38" s="43">
        <v>12</v>
      </c>
      <c r="M38" s="41">
        <v>7</v>
      </c>
      <c r="N38" s="42">
        <f t="shared" si="0"/>
        <v>27.5</v>
      </c>
      <c r="O38" s="42">
        <f t="shared" si="1"/>
        <v>79.25</v>
      </c>
      <c r="P38" s="44">
        <f t="shared" si="3"/>
        <v>0.39624999999999999</v>
      </c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 x14ac:dyDescent="0.25">
      <c r="A40" s="19"/>
      <c r="B40" s="19" t="s">
        <v>83</v>
      </c>
      <c r="C40" s="9"/>
      <c r="D40" s="9"/>
      <c r="E40" s="9"/>
      <c r="F40" s="9"/>
      <c r="G40" s="9"/>
      <c r="H40" s="9"/>
      <c r="I40" s="9"/>
      <c r="J40" s="9"/>
      <c r="K40" s="24" t="s">
        <v>86</v>
      </c>
      <c r="L40" s="9"/>
      <c r="M40" s="9"/>
      <c r="N40" s="9"/>
      <c r="O40" s="20"/>
      <c r="P40" s="9"/>
      <c r="Q40" s="9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 x14ac:dyDescent="0.25">
      <c r="A41" s="19"/>
      <c r="B41" s="19"/>
      <c r="C41" s="21"/>
      <c r="D41" s="21"/>
      <c r="E41" s="21"/>
      <c r="F41" s="21"/>
      <c r="G41" s="21"/>
      <c r="H41" s="21"/>
      <c r="I41" s="21"/>
      <c r="J41" s="23"/>
      <c r="K41" s="22" t="s">
        <v>84</v>
      </c>
      <c r="L41" s="22"/>
      <c r="M41" s="22"/>
      <c r="N41" s="22"/>
      <c r="O41" s="22"/>
      <c r="P41" s="22"/>
      <c r="Q41" s="21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25">
      <c r="A42" s="1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20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0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20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20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20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0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0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0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0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0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20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20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20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20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20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20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20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20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20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20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20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20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20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0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0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20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0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20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20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20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0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20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20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20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20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20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20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20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20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20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20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20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20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20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20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20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20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20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20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20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20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20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20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20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20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20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20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20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20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20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0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20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20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20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20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20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20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20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20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20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20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20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20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20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20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20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20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20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20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20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20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20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20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20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20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20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20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20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20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20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20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20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20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20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20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20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20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20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20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20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20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20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20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20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20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20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20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20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20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20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20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20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20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20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20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20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20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20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20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20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20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20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20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20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20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20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20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20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20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20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20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20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20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20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20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20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20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20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20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20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20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20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20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20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20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20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20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20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20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20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20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20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20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20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20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20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20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20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20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20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20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20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20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20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20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20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20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20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20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20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20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20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20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20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20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20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20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20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20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20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20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20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20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20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20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20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20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20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20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20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20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20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20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20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20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20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20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20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20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20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20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20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20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20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20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20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20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20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20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20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20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20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20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20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20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20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20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20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20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20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20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20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20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20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20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20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20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20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20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20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20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20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20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20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20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20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20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20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20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20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20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20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20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20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20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20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20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20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20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20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20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20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20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20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20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20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20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20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20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20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20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20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20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20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20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20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20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20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20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20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20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20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20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20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20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20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20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20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20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20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20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20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20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20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20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20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20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20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20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20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20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20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20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20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20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20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20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20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20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20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20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20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20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20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20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20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20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20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20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20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20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20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20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20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20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20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20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20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20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20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20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20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20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20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20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20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20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20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20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20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20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20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20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20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20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20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20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20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20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20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20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20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20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20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20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20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20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20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20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20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20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20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20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20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20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20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20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20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20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20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20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20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20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20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20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20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20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20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20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20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20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20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20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20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20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20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20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20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20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20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20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20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20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20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20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20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20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20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20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20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20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20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20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20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20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20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20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20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20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20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20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20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20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20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20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20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20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20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20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20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20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20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20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20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20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20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20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20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20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20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20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20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20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20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20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20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20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20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20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20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20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20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20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20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20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20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20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20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20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20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20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20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20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20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20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20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20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20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20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20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20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20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20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20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20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20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20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20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20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20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20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20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20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20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20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20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20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20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20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20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20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20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20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20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20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20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20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20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20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20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20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20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20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20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20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20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20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20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20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20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20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20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20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20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20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20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20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20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20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20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20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20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20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20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20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20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20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20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20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20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20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20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20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20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20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20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20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20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20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20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20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20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20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20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20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20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20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20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20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20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20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20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20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20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20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20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20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20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20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20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20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20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20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20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20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20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20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20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20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20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20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20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20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20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20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20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20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20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20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20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20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20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20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20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20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20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20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20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20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20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20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20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20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20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20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20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20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20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20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20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20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20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20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20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20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20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20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20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20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20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20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20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20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20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20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20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20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20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20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20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20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20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20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20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20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20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20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20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20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20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20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20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20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20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20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20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20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20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20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20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20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20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20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20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20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20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20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20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20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20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20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20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20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20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20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20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20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20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20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20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20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20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20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20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20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20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20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20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20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20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20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20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20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20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20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20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20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20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20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20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20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20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20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20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20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20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20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20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20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20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20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20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20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20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20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20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20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20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20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20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20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20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20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20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20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20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20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20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20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20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20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20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20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20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20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20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20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20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20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20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20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20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20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20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20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20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20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20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20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20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20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20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20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20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20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20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20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20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20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20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20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20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20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20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20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20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20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20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20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20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20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20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20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20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20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20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20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20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20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20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20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20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20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20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20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20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20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20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20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20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20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20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20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20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20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20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20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20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20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20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20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20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20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20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20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20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20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20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20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20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20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20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20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20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20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20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20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20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20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20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20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20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20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20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20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20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20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20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20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20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20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20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20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20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20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20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20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20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20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20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20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20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20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20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20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20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20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20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20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20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20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20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20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20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20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20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20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20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20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20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20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20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20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20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20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20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20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20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20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20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20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20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20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20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20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20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20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20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20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20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20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20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20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20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20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20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20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20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20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20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20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20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20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20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20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20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20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20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20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20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20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20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20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20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20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20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20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20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20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20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20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20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20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20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20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20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20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20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20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20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20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20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20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20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20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20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20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20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20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20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20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20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20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20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20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20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20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20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20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20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20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20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20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20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20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20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20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20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20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20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20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20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20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20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20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20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20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20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20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20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20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20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20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20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20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20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20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20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20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20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20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20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20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20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20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20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20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20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20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20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20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20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20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20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20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20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20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20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20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20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20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20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20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20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20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20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20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</sheetData>
  <mergeCells count="1">
    <mergeCell ref="A1:P1"/>
  </mergeCells>
  <phoneticPr fontId="10" type="noConversion"/>
  <printOptions horizontalCentered="1" verticalCentered="1"/>
  <pageMargins left="0.51181102362204722" right="0.6692913385826772" top="1.0629921259842521" bottom="0.74803149606299213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tisk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helyk</dc:creator>
  <cp:lastModifiedBy>Beneš Petr</cp:lastModifiedBy>
  <cp:lastPrinted>2022-04-28T13:41:37Z</cp:lastPrinted>
  <dcterms:created xsi:type="dcterms:W3CDTF">2014-04-17T20:11:20Z</dcterms:created>
  <dcterms:modified xsi:type="dcterms:W3CDTF">2022-05-05T09:08:43Z</dcterms:modified>
</cp:coreProperties>
</file>